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15255" windowHeight="11250"/>
  </bookViews>
  <sheets>
    <sheet name="Ark1" sheetId="1" r:id="rId1"/>
    <sheet name="Ark2" sheetId="2" r:id="rId2"/>
    <sheet name="Ark3" sheetId="3" r:id="rId3"/>
  </sheets>
  <calcPr calcId="124519"/>
</workbook>
</file>

<file path=xl/calcChain.xml><?xml version="1.0" encoding="utf-8"?>
<calcChain xmlns="http://schemas.openxmlformats.org/spreadsheetml/2006/main">
  <c r="J14" i="1"/>
  <c r="J25"/>
  <c r="G27"/>
  <c r="G24"/>
  <c r="G26"/>
  <c r="G25"/>
  <c r="J23"/>
  <c r="G23"/>
  <c r="J27"/>
  <c r="J26"/>
  <c r="J24"/>
  <c r="J22"/>
  <c r="J21"/>
  <c r="G22"/>
  <c r="J17"/>
  <c r="E20" s="1"/>
  <c r="G20" s="1"/>
  <c r="J12"/>
  <c r="J13"/>
  <c r="J11"/>
  <c r="J10"/>
  <c r="J9"/>
  <c r="G28"/>
  <c r="G29"/>
  <c r="G18"/>
  <c r="G17"/>
  <c r="G30"/>
  <c r="G19"/>
  <c r="G7"/>
  <c r="D11"/>
  <c r="D10"/>
  <c r="G10" s="1"/>
  <c r="D9"/>
  <c r="G9" s="1"/>
  <c r="G12"/>
  <c r="G13"/>
  <c r="G14"/>
  <c r="G15"/>
  <c r="G16"/>
  <c r="G11"/>
  <c r="G8"/>
  <c r="J28" l="1"/>
  <c r="E21" s="1"/>
  <c r="G21" s="1"/>
  <c r="G31" s="1"/>
</calcChain>
</file>

<file path=xl/sharedStrings.xml><?xml version="1.0" encoding="utf-8"?>
<sst xmlns="http://schemas.openxmlformats.org/spreadsheetml/2006/main" count="61" uniqueCount="56">
  <si>
    <t>Produkt</t>
  </si>
  <si>
    <t>Pris</t>
  </si>
  <si>
    <t>Total</t>
  </si>
  <si>
    <t>Butikk</t>
  </si>
  <si>
    <t>SUM</t>
  </si>
  <si>
    <t>Takflate (m2)</t>
  </si>
  <si>
    <t>Takstein</t>
  </si>
  <si>
    <t>Muring av ny pipe</t>
  </si>
  <si>
    <t>Takvindu</t>
  </si>
  <si>
    <t>Søknad kommune</t>
  </si>
  <si>
    <t>Budsjett Ny etasje</t>
  </si>
  <si>
    <t>Ferdig utvendig:</t>
  </si>
  <si>
    <t>Vindu gavl/ark</t>
  </si>
  <si>
    <t>Vindsperre</t>
  </si>
  <si>
    <t>Liggende kledning dobbelfals staff</t>
  </si>
  <si>
    <t>Fuktsperre</t>
  </si>
  <si>
    <t>Snekker 1 måned</t>
  </si>
  <si>
    <t>Div.</t>
  </si>
  <si>
    <t>Elektrisk</t>
  </si>
  <si>
    <t>Elektrisk:</t>
  </si>
  <si>
    <t>Rør/kabler</t>
  </si>
  <si>
    <t>JFA</t>
  </si>
  <si>
    <t>Sikringskap</t>
  </si>
  <si>
    <t>Brytere</t>
  </si>
  <si>
    <t>Stikk</t>
  </si>
  <si>
    <t>Lys</t>
  </si>
  <si>
    <t>Totalt</t>
  </si>
  <si>
    <t>Ny trapp</t>
  </si>
  <si>
    <t>Varmekabel</t>
  </si>
  <si>
    <t>Røropplegg</t>
  </si>
  <si>
    <t>Røropplegg:</t>
  </si>
  <si>
    <t>Avløp</t>
  </si>
  <si>
    <t>Rør i rør</t>
  </si>
  <si>
    <t>Bokser</t>
  </si>
  <si>
    <t>Sluk</t>
  </si>
  <si>
    <t>Fordeler</t>
  </si>
  <si>
    <t>Div</t>
  </si>
  <si>
    <t>Innvendig tak 1. etasje</t>
  </si>
  <si>
    <t>Spon gulv 2. etasje</t>
  </si>
  <si>
    <t>Laminat 2. etasje</t>
  </si>
  <si>
    <t>Grunnflate (m2) = 90</t>
  </si>
  <si>
    <t>Reisverk utvendig - 36x148</t>
  </si>
  <si>
    <t>Takstoler (A-stol, 8,7m, 38grader)</t>
  </si>
  <si>
    <t>Forenklet undertak</t>
  </si>
  <si>
    <t>Lekter til tak, beslag etc.</t>
  </si>
  <si>
    <t>Isolasjon 200mm</t>
  </si>
  <si>
    <t>Antall (m2, stk)</t>
  </si>
  <si>
    <t>Velux</t>
  </si>
  <si>
    <t>Norsk Tre AS</t>
  </si>
  <si>
    <t>Carlsen &amp; Fritzøe</t>
  </si>
  <si>
    <t>Byggmax</t>
  </si>
  <si>
    <t>Monter</t>
  </si>
  <si>
    <t>Nytt trapperom 1. etasje</t>
  </si>
  <si>
    <t>Reisverk innvendig - 48x98</t>
  </si>
  <si>
    <t>MDF plater vegg</t>
  </si>
  <si>
    <t>Termostat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</si>
</sst>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4" fillId="0" borderId="3" xfId="0" applyFont="1" applyBorder="1"/>
    <xf numFmtId="0" fontId="3" fillId="0" borderId="3" xfId="0" applyFont="1" applyBorder="1"/>
    <xf numFmtId="0" fontId="0" fillId="0" borderId="4" xfId="0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52"/>
  <sheetViews>
    <sheetView tabSelected="1" topLeftCell="A4" workbookViewId="0">
      <selection activeCell="K18" sqref="K18"/>
    </sheetView>
  </sheetViews>
  <sheetFormatPr baseColWidth="10" defaultRowHeight="15"/>
  <cols>
    <col min="2" max="2" width="40.5703125" customWidth="1"/>
    <col min="3" max="3" width="26.42578125" customWidth="1"/>
    <col min="4" max="4" width="19" customWidth="1"/>
    <col min="5" max="5" width="16.5703125" customWidth="1"/>
    <col min="9" max="9" width="15.140625" customWidth="1"/>
  </cols>
  <sheetData>
    <row r="4" spans="2:14" ht="18.75">
      <c r="B4" s="1" t="s">
        <v>10</v>
      </c>
      <c r="C4" s="1" t="s">
        <v>40</v>
      </c>
      <c r="D4" s="1" t="s">
        <v>5</v>
      </c>
      <c r="E4" s="1">
        <v>150</v>
      </c>
      <c r="F4" s="1"/>
      <c r="G4" s="1"/>
      <c r="H4" s="1"/>
      <c r="I4" s="1"/>
    </row>
    <row r="5" spans="2:14" ht="18.75"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8.75">
      <c r="B6" s="2" t="s">
        <v>0</v>
      </c>
      <c r="C6" s="2" t="s">
        <v>3</v>
      </c>
      <c r="D6" s="2" t="s">
        <v>46</v>
      </c>
      <c r="E6" s="2" t="s">
        <v>1</v>
      </c>
      <c r="F6" s="2"/>
      <c r="G6" s="2" t="s">
        <v>2</v>
      </c>
      <c r="H6" s="1"/>
      <c r="I6" s="1"/>
      <c r="J6" s="1"/>
      <c r="K6" s="1"/>
      <c r="L6" s="1"/>
      <c r="M6" s="1"/>
      <c r="N6" s="1"/>
    </row>
    <row r="7" spans="2:14" ht="18.75">
      <c r="B7" s="3" t="s">
        <v>9</v>
      </c>
      <c r="C7" s="3"/>
      <c r="D7" s="3">
        <v>1</v>
      </c>
      <c r="E7" s="3">
        <v>10000</v>
      </c>
      <c r="F7" s="3"/>
      <c r="G7" s="3">
        <f>D7*E7</f>
        <v>10000</v>
      </c>
      <c r="H7" s="1"/>
      <c r="I7" s="1" t="s">
        <v>19</v>
      </c>
      <c r="J7" s="1"/>
      <c r="K7" s="1"/>
      <c r="L7" s="1"/>
      <c r="M7" s="1"/>
      <c r="N7" s="1"/>
    </row>
    <row r="8" spans="2:14" ht="18.75">
      <c r="B8" s="3" t="s">
        <v>42</v>
      </c>
      <c r="C8" s="3" t="s">
        <v>48</v>
      </c>
      <c r="D8" s="3">
        <v>22</v>
      </c>
      <c r="E8" s="3">
        <v>2500</v>
      </c>
      <c r="F8" s="3"/>
      <c r="G8" s="3">
        <f>D8*E8</f>
        <v>55000</v>
      </c>
      <c r="H8" s="1"/>
      <c r="I8" s="1"/>
      <c r="J8" s="1"/>
      <c r="K8" s="1"/>
      <c r="L8" s="1"/>
      <c r="M8" s="1"/>
      <c r="N8" s="1"/>
    </row>
    <row r="9" spans="2:14" ht="18.75">
      <c r="B9" s="3" t="s">
        <v>43</v>
      </c>
      <c r="C9" s="3"/>
      <c r="D9" s="3">
        <f>E4</f>
        <v>150</v>
      </c>
      <c r="E9" s="3">
        <v>50</v>
      </c>
      <c r="F9" s="3"/>
      <c r="G9" s="3">
        <f t="shared" ref="G9:G30" si="0">D9*E9</f>
        <v>7500</v>
      </c>
      <c r="H9" s="1"/>
      <c r="I9" s="3" t="s">
        <v>20</v>
      </c>
      <c r="J9" s="3">
        <f>3000</f>
        <v>3000</v>
      </c>
      <c r="K9" s="1"/>
      <c r="L9" s="1"/>
      <c r="M9" s="1"/>
      <c r="N9" s="1"/>
    </row>
    <row r="10" spans="2:14" ht="18.75">
      <c r="B10" s="3" t="s">
        <v>6</v>
      </c>
      <c r="C10" s="3" t="s">
        <v>49</v>
      </c>
      <c r="D10" s="3">
        <f>E4</f>
        <v>150</v>
      </c>
      <c r="E10" s="3">
        <v>100</v>
      </c>
      <c r="F10" s="3"/>
      <c r="G10" s="3">
        <f t="shared" si="0"/>
        <v>15000</v>
      </c>
      <c r="H10" s="1"/>
      <c r="I10" s="3" t="s">
        <v>21</v>
      </c>
      <c r="J10" s="3">
        <f>4*500</f>
        <v>2000</v>
      </c>
      <c r="K10" s="1"/>
      <c r="L10" s="1"/>
      <c r="M10" s="1"/>
      <c r="N10" s="1"/>
    </row>
    <row r="11" spans="2:14" ht="18.75">
      <c r="B11" s="3" t="s">
        <v>44</v>
      </c>
      <c r="C11" s="3" t="s">
        <v>49</v>
      </c>
      <c r="D11" s="3">
        <f>E4</f>
        <v>150</v>
      </c>
      <c r="E11" s="3">
        <v>100</v>
      </c>
      <c r="F11" s="3"/>
      <c r="G11" s="3">
        <f t="shared" si="0"/>
        <v>15000</v>
      </c>
      <c r="H11" s="1"/>
      <c r="I11" s="3" t="s">
        <v>22</v>
      </c>
      <c r="J11" s="3">
        <f>2000</f>
        <v>2000</v>
      </c>
      <c r="K11" s="1"/>
      <c r="L11" s="1"/>
      <c r="M11" s="1"/>
      <c r="N11" s="1"/>
    </row>
    <row r="12" spans="2:14" ht="18.75">
      <c r="B12" s="3" t="s">
        <v>7</v>
      </c>
      <c r="C12" s="3"/>
      <c r="D12" s="3">
        <v>1</v>
      </c>
      <c r="E12" s="3">
        <v>25000</v>
      </c>
      <c r="F12" s="3"/>
      <c r="G12" s="3">
        <f t="shared" si="0"/>
        <v>25000</v>
      </c>
      <c r="H12" s="1"/>
      <c r="I12" s="3" t="s">
        <v>23</v>
      </c>
      <c r="J12" s="3">
        <f>10*100</f>
        <v>1000</v>
      </c>
      <c r="K12" s="1"/>
      <c r="L12" s="1"/>
      <c r="M12" s="1"/>
      <c r="N12" s="1"/>
    </row>
    <row r="13" spans="2:14" ht="18.75">
      <c r="B13" s="3" t="s">
        <v>8</v>
      </c>
      <c r="C13" s="3" t="s">
        <v>47</v>
      </c>
      <c r="D13" s="3">
        <v>1</v>
      </c>
      <c r="E13" s="3">
        <v>12000</v>
      </c>
      <c r="F13" s="3"/>
      <c r="G13" s="3">
        <f t="shared" si="0"/>
        <v>12000</v>
      </c>
      <c r="H13" s="1"/>
      <c r="I13" s="3" t="s">
        <v>24</v>
      </c>
      <c r="J13" s="3">
        <f>500*3</f>
        <v>1500</v>
      </c>
      <c r="K13" s="1"/>
      <c r="L13" s="1"/>
      <c r="M13" s="1"/>
      <c r="N13" s="1"/>
    </row>
    <row r="14" spans="2:14" ht="18.75">
      <c r="B14" s="3" t="s">
        <v>12</v>
      </c>
      <c r="C14" s="3"/>
      <c r="D14" s="3">
        <v>6</v>
      </c>
      <c r="E14" s="3">
        <v>5000</v>
      </c>
      <c r="F14" s="3"/>
      <c r="G14" s="3">
        <f t="shared" si="0"/>
        <v>30000</v>
      </c>
      <c r="H14" s="1"/>
      <c r="I14" s="3" t="s">
        <v>25</v>
      </c>
      <c r="J14" s="3">
        <f>6000</f>
        <v>6000</v>
      </c>
      <c r="K14" s="1"/>
      <c r="L14" s="1"/>
      <c r="M14" s="1"/>
      <c r="N14" s="1"/>
    </row>
    <row r="15" spans="2:14" ht="18.75">
      <c r="B15" s="3" t="s">
        <v>41</v>
      </c>
      <c r="C15" s="3" t="s">
        <v>50</v>
      </c>
      <c r="D15" s="3">
        <v>100</v>
      </c>
      <c r="E15" s="3">
        <v>14</v>
      </c>
      <c r="F15" s="3"/>
      <c r="G15" s="3">
        <f t="shared" si="0"/>
        <v>1400</v>
      </c>
      <c r="H15" s="1"/>
      <c r="I15" s="3" t="s">
        <v>28</v>
      </c>
      <c r="J15" s="3">
        <v>3000</v>
      </c>
      <c r="K15" s="1"/>
      <c r="L15" s="1"/>
      <c r="M15" s="1"/>
      <c r="N15" s="1"/>
    </row>
    <row r="16" spans="2:14" ht="18.75">
      <c r="B16" s="3" t="s">
        <v>13</v>
      </c>
      <c r="C16" s="3"/>
      <c r="D16" s="3">
        <v>2</v>
      </c>
      <c r="E16" s="3">
        <v>1000</v>
      </c>
      <c r="F16" s="3"/>
      <c r="G16" s="3">
        <f t="shared" si="0"/>
        <v>2000</v>
      </c>
      <c r="H16" s="1"/>
      <c r="I16" s="3" t="s">
        <v>55</v>
      </c>
      <c r="J16" s="3">
        <v>1000</v>
      </c>
      <c r="K16" s="1"/>
      <c r="L16" s="1"/>
      <c r="M16" s="1"/>
      <c r="N16" s="1"/>
    </row>
    <row r="17" spans="1:14" ht="18.75">
      <c r="B17" s="3" t="s">
        <v>14</v>
      </c>
      <c r="C17" s="3" t="s">
        <v>51</v>
      </c>
      <c r="D17" s="3">
        <v>50</v>
      </c>
      <c r="E17" s="3">
        <v>150</v>
      </c>
      <c r="F17" s="3"/>
      <c r="G17" s="3">
        <f t="shared" ref="G17:G18" si="1">D17*E17</f>
        <v>7500</v>
      </c>
      <c r="H17" s="1"/>
      <c r="I17" s="1" t="s">
        <v>26</v>
      </c>
      <c r="J17" s="1">
        <f>SUM(J9:J16)</f>
        <v>19500</v>
      </c>
      <c r="K17" s="1"/>
      <c r="L17" s="1"/>
      <c r="M17" s="1"/>
      <c r="N17" s="1"/>
    </row>
    <row r="18" spans="1:14" ht="18.75">
      <c r="B18" s="11" t="s">
        <v>45</v>
      </c>
      <c r="C18" s="3" t="s">
        <v>51</v>
      </c>
      <c r="D18" s="3">
        <v>300</v>
      </c>
      <c r="E18" s="3">
        <v>90</v>
      </c>
      <c r="F18" s="3"/>
      <c r="G18" s="3">
        <f t="shared" si="1"/>
        <v>27000</v>
      </c>
      <c r="H18" s="1"/>
      <c r="I18" s="1"/>
      <c r="J18" s="1"/>
      <c r="K18" s="1"/>
      <c r="L18" s="1"/>
      <c r="M18" s="1"/>
      <c r="N18" s="1"/>
    </row>
    <row r="19" spans="1:14" ht="18.75">
      <c r="B19" s="3" t="s">
        <v>15</v>
      </c>
      <c r="C19" s="3" t="s">
        <v>50</v>
      </c>
      <c r="D19" s="3">
        <v>5</v>
      </c>
      <c r="E19" s="3">
        <v>500</v>
      </c>
      <c r="F19" s="3"/>
      <c r="G19" s="3">
        <f t="shared" si="0"/>
        <v>2500</v>
      </c>
      <c r="H19" s="1"/>
      <c r="I19" s="1" t="s">
        <v>30</v>
      </c>
      <c r="J19" s="1"/>
      <c r="K19" s="1"/>
      <c r="L19" s="1"/>
      <c r="M19" s="1"/>
      <c r="N19" s="1"/>
    </row>
    <row r="20" spans="1:14" ht="18.75">
      <c r="B20" s="11" t="s">
        <v>18</v>
      </c>
      <c r="C20" s="11"/>
      <c r="D20" s="11">
        <v>1</v>
      </c>
      <c r="E20" s="11">
        <f>J17</f>
        <v>19500</v>
      </c>
      <c r="F20" s="11"/>
      <c r="G20" s="3">
        <f t="shared" si="0"/>
        <v>19500</v>
      </c>
      <c r="H20" s="1"/>
      <c r="I20" s="1"/>
      <c r="J20" s="1"/>
      <c r="K20" s="1"/>
      <c r="L20" s="1"/>
      <c r="M20" s="1"/>
      <c r="N20" s="1"/>
    </row>
    <row r="21" spans="1:14" ht="18.75">
      <c r="B21" s="11" t="s">
        <v>29</v>
      </c>
      <c r="C21" s="11"/>
      <c r="D21" s="11">
        <v>1</v>
      </c>
      <c r="E21" s="11">
        <f>J28</f>
        <v>11000</v>
      </c>
      <c r="F21" s="11"/>
      <c r="G21" s="3">
        <f t="shared" si="0"/>
        <v>11000</v>
      </c>
      <c r="H21" s="1"/>
      <c r="I21" s="3" t="s">
        <v>31</v>
      </c>
      <c r="J21" s="3">
        <f>3000</f>
        <v>3000</v>
      </c>
      <c r="K21" s="1"/>
      <c r="L21" s="1"/>
      <c r="M21" s="1"/>
      <c r="N21" s="1"/>
    </row>
    <row r="22" spans="1:14" ht="18.75">
      <c r="B22" s="11" t="s">
        <v>27</v>
      </c>
      <c r="C22" s="11"/>
      <c r="D22" s="11">
        <v>1</v>
      </c>
      <c r="E22" s="11">
        <v>60000</v>
      </c>
      <c r="F22" s="11"/>
      <c r="G22" s="3">
        <f t="shared" ref="G22:G27" si="2">D22*E22</f>
        <v>60000</v>
      </c>
      <c r="H22" s="1"/>
      <c r="I22" s="3" t="s">
        <v>32</v>
      </c>
      <c r="J22" s="3">
        <f>2000</f>
        <v>2000</v>
      </c>
      <c r="K22" s="1"/>
      <c r="L22" s="1"/>
      <c r="M22" s="1"/>
      <c r="N22" s="1"/>
    </row>
    <row r="23" spans="1:14" ht="18.75">
      <c r="B23" s="11" t="s">
        <v>52</v>
      </c>
      <c r="C23" s="11"/>
      <c r="D23" s="11">
        <v>1</v>
      </c>
      <c r="E23" s="11">
        <v>20000</v>
      </c>
      <c r="F23" s="11"/>
      <c r="G23" s="3">
        <f t="shared" si="2"/>
        <v>20000</v>
      </c>
      <c r="H23" s="1"/>
      <c r="I23" s="3" t="s">
        <v>33</v>
      </c>
      <c r="J23" s="3">
        <f>1500</f>
        <v>1500</v>
      </c>
      <c r="K23" s="1"/>
      <c r="L23" s="1"/>
      <c r="M23" s="1"/>
      <c r="N23" s="1"/>
    </row>
    <row r="24" spans="1:14" ht="18.75">
      <c r="B24" s="11" t="s">
        <v>53</v>
      </c>
      <c r="C24" s="11"/>
      <c r="D24" s="11">
        <v>200</v>
      </c>
      <c r="E24" s="11">
        <v>14</v>
      </c>
      <c r="F24" s="11"/>
      <c r="G24" s="3">
        <f t="shared" ref="G24" si="3">D24*E24</f>
        <v>2800</v>
      </c>
      <c r="H24" s="1"/>
      <c r="I24" s="3" t="s">
        <v>33</v>
      </c>
      <c r="J24" s="3">
        <f>1500</f>
        <v>1500</v>
      </c>
      <c r="K24" s="1"/>
      <c r="L24" s="1"/>
      <c r="M24" s="1"/>
      <c r="N24" s="1"/>
    </row>
    <row r="25" spans="1:14" ht="18.75">
      <c r="B25" s="11" t="s">
        <v>37</v>
      </c>
      <c r="C25" s="11"/>
      <c r="D25" s="11">
        <v>90</v>
      </c>
      <c r="E25" s="11">
        <v>150</v>
      </c>
      <c r="F25" s="11"/>
      <c r="G25" s="3">
        <f t="shared" si="2"/>
        <v>13500</v>
      </c>
      <c r="H25" s="1"/>
      <c r="I25" s="3" t="s">
        <v>34</v>
      </c>
      <c r="J25" s="3">
        <f>1000</f>
        <v>1000</v>
      </c>
      <c r="K25" s="1"/>
      <c r="L25" s="1"/>
      <c r="M25" s="1"/>
      <c r="N25" s="1"/>
    </row>
    <row r="26" spans="1:14" ht="18.75">
      <c r="B26" s="11" t="s">
        <v>38</v>
      </c>
      <c r="C26" s="11"/>
      <c r="D26" s="11">
        <v>90</v>
      </c>
      <c r="E26" s="11">
        <v>90</v>
      </c>
      <c r="F26" s="11"/>
      <c r="G26" s="3">
        <f t="shared" si="2"/>
        <v>8100</v>
      </c>
      <c r="H26" s="1"/>
      <c r="I26" s="3" t="s">
        <v>35</v>
      </c>
      <c r="J26" s="3">
        <f>1000</f>
        <v>1000</v>
      </c>
      <c r="K26" s="1"/>
      <c r="L26" s="1"/>
      <c r="M26" s="1"/>
      <c r="N26" s="1"/>
    </row>
    <row r="27" spans="1:14" ht="18.75">
      <c r="B27" s="11" t="s">
        <v>39</v>
      </c>
      <c r="C27" s="11"/>
      <c r="D27" s="11">
        <v>90</v>
      </c>
      <c r="E27" s="11">
        <v>250</v>
      </c>
      <c r="F27" s="11"/>
      <c r="G27" s="3">
        <f t="shared" si="2"/>
        <v>22500</v>
      </c>
      <c r="H27" s="1"/>
      <c r="I27" s="3" t="s">
        <v>36</v>
      </c>
      <c r="J27" s="3">
        <f>1000</f>
        <v>1000</v>
      </c>
      <c r="K27" s="1"/>
      <c r="L27" s="1"/>
      <c r="M27" s="1"/>
      <c r="N27" s="1"/>
    </row>
    <row r="28" spans="1:14" ht="18.75">
      <c r="B28" s="11" t="s">
        <v>54</v>
      </c>
      <c r="C28" s="11"/>
      <c r="D28" s="11">
        <v>200</v>
      </c>
      <c r="E28" s="11">
        <v>100</v>
      </c>
      <c r="F28" s="11"/>
      <c r="G28" s="3">
        <f t="shared" si="0"/>
        <v>20000</v>
      </c>
      <c r="H28" s="1"/>
      <c r="I28" s="1" t="s">
        <v>26</v>
      </c>
      <c r="J28" s="1">
        <f>SUM(J21:J27)</f>
        <v>11000</v>
      </c>
      <c r="K28" s="1"/>
      <c r="L28" s="1"/>
      <c r="M28" s="1"/>
      <c r="N28" s="1"/>
    </row>
    <row r="29" spans="1:14" ht="18.75">
      <c r="B29" s="11" t="s">
        <v>16</v>
      </c>
      <c r="C29" s="11"/>
      <c r="D29" s="11">
        <v>165</v>
      </c>
      <c r="E29" s="11">
        <v>850</v>
      </c>
      <c r="F29" s="11"/>
      <c r="G29" s="3">
        <f t="shared" si="0"/>
        <v>140250</v>
      </c>
      <c r="H29" s="1"/>
      <c r="K29" s="1"/>
      <c r="L29" s="1"/>
      <c r="M29" s="1"/>
      <c r="N29" s="1"/>
    </row>
    <row r="30" spans="1:14" ht="19.5" thickBot="1">
      <c r="B30" s="4" t="s">
        <v>17</v>
      </c>
      <c r="C30" s="4"/>
      <c r="D30" s="4">
        <v>1</v>
      </c>
      <c r="E30" s="4">
        <v>15000</v>
      </c>
      <c r="F30" s="4"/>
      <c r="G30" s="4">
        <f t="shared" si="0"/>
        <v>15000</v>
      </c>
      <c r="H30" s="1"/>
      <c r="K30" s="1"/>
      <c r="L30" s="1"/>
      <c r="M30" s="1"/>
      <c r="N30" s="1"/>
    </row>
    <row r="31" spans="1:14" ht="19.5" thickBot="1">
      <c r="A31" s="7"/>
      <c r="B31" s="8"/>
      <c r="C31" s="8"/>
      <c r="D31" s="8"/>
      <c r="E31" s="9"/>
      <c r="F31" s="6" t="s">
        <v>4</v>
      </c>
      <c r="G31" s="5">
        <f>SUM(G8:G30)</f>
        <v>532550</v>
      </c>
      <c r="H31" s="1"/>
      <c r="K31" s="1"/>
      <c r="L31" s="1"/>
      <c r="M31" s="1"/>
      <c r="N31" s="1"/>
    </row>
    <row r="32" spans="1:14" ht="18.75">
      <c r="B32" s="1"/>
      <c r="C32" s="1"/>
      <c r="D32" s="1"/>
      <c r="E32" s="1"/>
      <c r="F32" s="1"/>
      <c r="G32" s="1"/>
      <c r="H32" s="1"/>
      <c r="K32" s="1"/>
      <c r="L32" s="1"/>
      <c r="M32" s="1"/>
      <c r="N32" s="1"/>
    </row>
    <row r="33" spans="2:14" ht="18.75">
      <c r="B33" s="1"/>
      <c r="C33" s="1"/>
      <c r="D33" s="10"/>
      <c r="E33" s="1"/>
      <c r="F33" s="1"/>
      <c r="G33" s="1"/>
      <c r="H33" s="1"/>
      <c r="I33" s="10"/>
      <c r="J33" s="10"/>
      <c r="K33" s="1"/>
      <c r="L33" s="1"/>
      <c r="M33" s="1"/>
      <c r="N33" s="1"/>
    </row>
    <row r="34" spans="2:14" ht="18.75">
      <c r="B34" s="1"/>
      <c r="C34" s="1"/>
      <c r="D34" s="1"/>
      <c r="E34" s="1"/>
      <c r="F34" s="1"/>
      <c r="G34" s="1"/>
      <c r="H34" s="1"/>
      <c r="K34" s="1"/>
      <c r="L34" s="1"/>
      <c r="M34" s="1"/>
      <c r="N34" s="1"/>
    </row>
    <row r="35" spans="2:14" ht="18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8.75">
      <c r="B36" s="1"/>
      <c r="C36" s="1"/>
      <c r="D36" s="1"/>
      <c r="E36" s="1"/>
      <c r="F36" s="1"/>
      <c r="G36" s="1"/>
      <c r="H36" s="1"/>
      <c r="I36" s="1"/>
    </row>
    <row r="37" spans="2:14" ht="18.75">
      <c r="B37" s="1"/>
      <c r="C37" s="1"/>
      <c r="D37" s="1"/>
      <c r="E37" s="1"/>
      <c r="F37" s="1"/>
      <c r="G37" s="1"/>
      <c r="H37" s="1"/>
      <c r="I37" s="1"/>
    </row>
    <row r="38" spans="2:14" ht="18.75">
      <c r="B38" s="1"/>
      <c r="C38" s="1"/>
      <c r="D38" s="1"/>
      <c r="E38" s="1"/>
      <c r="F38" s="1"/>
      <c r="G38" s="1"/>
      <c r="H38" s="1"/>
      <c r="I38" s="1"/>
    </row>
    <row r="39" spans="2:14" ht="18.75">
      <c r="B39" s="1"/>
      <c r="C39" s="1"/>
      <c r="D39" s="1"/>
      <c r="E39" s="1"/>
      <c r="F39" s="1"/>
      <c r="G39" s="1"/>
      <c r="H39" s="1"/>
      <c r="I39" s="1"/>
    </row>
    <row r="40" spans="2:14" ht="18.75">
      <c r="B40" s="1"/>
      <c r="C40" s="1"/>
      <c r="D40" s="1"/>
      <c r="E40" s="1"/>
      <c r="F40" s="1"/>
      <c r="G40" s="1"/>
      <c r="H40" s="1"/>
      <c r="I40" s="1"/>
    </row>
    <row r="41" spans="2:14" ht="18.75">
      <c r="B41" s="1"/>
      <c r="C41" s="1"/>
      <c r="D41" s="1"/>
      <c r="E41" s="1"/>
      <c r="F41" s="1"/>
      <c r="G41" s="1"/>
      <c r="H41" s="1"/>
      <c r="I41" s="1"/>
    </row>
    <row r="42" spans="2:14" ht="18.75">
      <c r="B42" s="1"/>
      <c r="C42" s="1"/>
      <c r="D42" s="1"/>
      <c r="E42" s="1"/>
      <c r="F42" s="1"/>
      <c r="G42" s="1"/>
      <c r="H42" s="1"/>
      <c r="I42" s="1"/>
    </row>
    <row r="43" spans="2:14" ht="18.75">
      <c r="B43" s="1"/>
      <c r="C43" s="1"/>
      <c r="D43" s="1"/>
      <c r="E43" s="1"/>
      <c r="F43" s="1"/>
      <c r="G43" s="1"/>
      <c r="H43" s="1"/>
      <c r="I43" s="1"/>
    </row>
    <row r="44" spans="2:14" ht="18.75">
      <c r="B44" s="1"/>
      <c r="C44" s="1"/>
      <c r="D44" s="1"/>
      <c r="E44" s="1"/>
      <c r="F44" s="1"/>
      <c r="G44" s="1"/>
      <c r="H44" s="1"/>
      <c r="I44" s="1"/>
    </row>
    <row r="45" spans="2:14" ht="18.75">
      <c r="B45" s="1"/>
      <c r="C45" s="1"/>
      <c r="D45" s="1"/>
      <c r="E45" s="1"/>
      <c r="F45" s="1"/>
      <c r="G45" s="1"/>
      <c r="H45" s="1"/>
      <c r="I45" s="1"/>
    </row>
    <row r="46" spans="2:14" ht="18.75">
      <c r="B46" s="1"/>
      <c r="C46" s="1"/>
      <c r="D46" s="1"/>
      <c r="E46" s="1"/>
      <c r="F46" s="1"/>
      <c r="G46" s="1"/>
      <c r="H46" s="1"/>
      <c r="I46" s="1"/>
    </row>
    <row r="47" spans="2:14" ht="18.75">
      <c r="B47" s="1"/>
      <c r="C47" s="1"/>
      <c r="D47" s="1"/>
      <c r="E47" s="1"/>
      <c r="F47" s="1"/>
      <c r="G47" s="1"/>
      <c r="H47" s="1"/>
      <c r="I47" s="1"/>
    </row>
    <row r="48" spans="2:14" ht="18.75">
      <c r="B48" s="1"/>
      <c r="C48" s="1"/>
      <c r="D48" s="1"/>
      <c r="E48" s="1"/>
      <c r="F48" s="1"/>
      <c r="G48" s="1"/>
      <c r="H48" s="1"/>
      <c r="I48" s="1"/>
    </row>
    <row r="49" spans="2:9" ht="18.75">
      <c r="B49" s="1"/>
      <c r="C49" s="1"/>
      <c r="D49" s="1"/>
      <c r="E49" s="1"/>
      <c r="F49" s="1"/>
      <c r="G49" s="1"/>
      <c r="H49" s="1"/>
      <c r="I49" s="1"/>
    </row>
    <row r="50" spans="2:9" ht="18.75">
      <c r="B50" s="1"/>
      <c r="C50" s="1"/>
      <c r="D50" s="1"/>
      <c r="E50" s="1"/>
      <c r="F50" s="1"/>
      <c r="G50" s="1"/>
      <c r="H50" s="1"/>
      <c r="I50" s="1"/>
    </row>
    <row r="51" spans="2:9" ht="18.75">
      <c r="B51" s="1"/>
      <c r="C51" s="1"/>
      <c r="D51" s="1"/>
      <c r="E51" s="1"/>
      <c r="F51" s="1"/>
      <c r="G51" s="1"/>
      <c r="H51" s="1"/>
      <c r="I51" s="1"/>
    </row>
    <row r="52" spans="2:9" ht="18.75">
      <c r="B52" s="1"/>
      <c r="C52" s="1"/>
      <c r="D52" s="1"/>
      <c r="E52" s="1"/>
      <c r="F52" s="1"/>
      <c r="G52" s="1"/>
      <c r="H52" s="1"/>
      <c r="I52" s="1"/>
    </row>
  </sheetData>
  <pageMargins left="0.70866141732283472" right="0.70866141732283472" top="0.78740157480314965" bottom="0.78740157480314965" header="0.31496062992125984" footer="0.31496062992125984"/>
  <pageSetup paperSize="8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B</dc:creator>
  <cp:lastModifiedBy>Mikael B</cp:lastModifiedBy>
  <cp:lastPrinted>2016-12-13T10:24:18Z</cp:lastPrinted>
  <dcterms:created xsi:type="dcterms:W3CDTF">2015-06-22T12:27:08Z</dcterms:created>
  <dcterms:modified xsi:type="dcterms:W3CDTF">2017-01-16T12:58:13Z</dcterms:modified>
</cp:coreProperties>
</file>